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c19\Box Sync\Teaching\2017 Energy and Mineral Resources\2017 Economic analysis\"/>
    </mc:Choice>
  </mc:AlternateContent>
  <bookViews>
    <workbookView xWindow="2250" yWindow="30" windowWidth="16155" windowHeight="9465"/>
  </bookViews>
  <sheets>
    <sheet name="Problem 1" sheetId="1" r:id="rId1"/>
    <sheet name="Problem 3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H7" i="1"/>
  <c r="D16" i="1"/>
  <c r="D15" i="1"/>
  <c r="D14" i="1"/>
  <c r="D13" i="1"/>
  <c r="D9" i="1"/>
  <c r="D10" i="1"/>
  <c r="D11" i="1"/>
  <c r="D12" i="1"/>
  <c r="D8" i="1"/>
  <c r="E7" i="1"/>
  <c r="E8" i="1" l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H8" i="1"/>
  <c r="H9" i="1" s="1"/>
  <c r="H10" i="1" s="1"/>
  <c r="H11" i="1" s="1"/>
  <c r="H12" i="1" s="1"/>
  <c r="H13" i="1" s="1"/>
  <c r="H14" i="1" s="1"/>
  <c r="H15" i="1" s="1"/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</calcChain>
</file>

<file path=xl/sharedStrings.xml><?xml version="1.0" encoding="utf-8"?>
<sst xmlns="http://schemas.openxmlformats.org/spreadsheetml/2006/main" count="14" uniqueCount="10">
  <si>
    <t>discount rate</t>
  </si>
  <si>
    <t>period</t>
  </si>
  <si>
    <t>cash flow</t>
  </si>
  <si>
    <t>PVIF</t>
  </si>
  <si>
    <t>PV</t>
  </si>
  <si>
    <t>start</t>
  </si>
  <si>
    <t>raise/yr</t>
  </si>
  <si>
    <t>Black curve is when NPV(t) when discount = IRR</t>
  </si>
  <si>
    <t>Problem 3</t>
  </si>
  <si>
    <t>Problem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</si>
</sst>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6</xdr:row>
      <xdr:rowOff>161925</xdr:rowOff>
    </xdr:from>
    <xdr:to>
      <xdr:col>8</xdr:col>
      <xdr:colOff>450936</xdr:colOff>
      <xdr:row>22</xdr:row>
      <xdr:rowOff>136783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304925"/>
          <a:ext cx="4394286" cy="30228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L25" sqref="L25"/>
    </sheetView>
  </sheetViews>
  <sheetFormatPr defaultRowHeight="15" x14ac:dyDescent="0.25"/>
  <sheetData>
    <row r="2" spans="1:11" ht="23.25" x14ac:dyDescent="0.35">
      <c r="A2" s="12" t="s">
        <v>9</v>
      </c>
      <c r="K2" s="12"/>
    </row>
    <row r="3" spans="1:11" x14ac:dyDescent="0.25">
      <c r="B3" t="s">
        <v>5</v>
      </c>
      <c r="C3">
        <v>70</v>
      </c>
      <c r="F3" t="s">
        <v>5</v>
      </c>
      <c r="G3">
        <v>30</v>
      </c>
    </row>
    <row r="4" spans="1:11" x14ac:dyDescent="0.25">
      <c r="B4" t="s">
        <v>6</v>
      </c>
      <c r="C4">
        <v>1.06</v>
      </c>
      <c r="F4" t="s">
        <v>6</v>
      </c>
      <c r="G4">
        <v>1.04</v>
      </c>
    </row>
    <row r="5" spans="1:11" x14ac:dyDescent="0.25">
      <c r="D5" t="s">
        <v>0</v>
      </c>
      <c r="F5">
        <v>0.1</v>
      </c>
    </row>
    <row r="6" spans="1:11" x14ac:dyDescent="0.25">
      <c r="B6" t="s">
        <v>1</v>
      </c>
      <c r="C6" t="s">
        <v>2</v>
      </c>
      <c r="D6" t="s">
        <v>3</v>
      </c>
      <c r="E6" t="s">
        <v>4</v>
      </c>
      <c r="G6" t="s">
        <v>2</v>
      </c>
      <c r="H6" t="s">
        <v>4</v>
      </c>
    </row>
    <row r="7" spans="1:11" x14ac:dyDescent="0.25">
      <c r="B7">
        <v>0</v>
      </c>
      <c r="C7">
        <v>-40</v>
      </c>
      <c r="E7">
        <f>C7</f>
        <v>-40</v>
      </c>
      <c r="G7" s="2">
        <f>G3</f>
        <v>30</v>
      </c>
      <c r="H7" s="2">
        <f>G7</f>
        <v>30</v>
      </c>
    </row>
    <row r="8" spans="1:11" x14ac:dyDescent="0.25">
      <c r="B8">
        <v>1</v>
      </c>
      <c r="C8">
        <v>-40</v>
      </c>
      <c r="D8" s="1">
        <f>1/(1+$F$5)^B8</f>
        <v>0.90909090909090906</v>
      </c>
      <c r="E8" s="2">
        <f>E7+C8*D8</f>
        <v>-76.36363636363636</v>
      </c>
      <c r="G8" s="2">
        <f>G7*$G$4</f>
        <v>31.200000000000003</v>
      </c>
      <c r="H8">
        <f>H7+G8*D8</f>
        <v>58.363636363636367</v>
      </c>
    </row>
    <row r="9" spans="1:11" x14ac:dyDescent="0.25">
      <c r="B9">
        <v>2</v>
      </c>
      <c r="C9">
        <v>-40</v>
      </c>
      <c r="D9" s="1">
        <f t="shared" ref="D9:D27" si="0">1/(1+$F$5)^B9</f>
        <v>0.82644628099173545</v>
      </c>
      <c r="E9" s="2">
        <f>E8+C9*D9</f>
        <v>-109.42148760330578</v>
      </c>
      <c r="G9" s="2">
        <f t="shared" ref="G9:G15" si="1">G8*$G$4</f>
        <v>32.448000000000008</v>
      </c>
      <c r="H9">
        <f t="shared" ref="H9:H27" si="2">H8+G9*D9</f>
        <v>85.180165289256209</v>
      </c>
    </row>
    <row r="10" spans="1:11" x14ac:dyDescent="0.25">
      <c r="B10">
        <v>3</v>
      </c>
      <c r="C10">
        <v>-40</v>
      </c>
      <c r="D10" s="1">
        <f t="shared" si="0"/>
        <v>0.75131480090157754</v>
      </c>
      <c r="E10" s="2">
        <f>E9+C10*D10</f>
        <v>-139.47407963936888</v>
      </c>
      <c r="G10" s="2">
        <f t="shared" si="1"/>
        <v>33.745920000000012</v>
      </c>
      <c r="H10">
        <f t="shared" si="2"/>
        <v>110.53397445529679</v>
      </c>
    </row>
    <row r="11" spans="1:11" x14ac:dyDescent="0.25">
      <c r="B11">
        <v>4</v>
      </c>
      <c r="C11">
        <f>C3</f>
        <v>70</v>
      </c>
      <c r="D11" s="1">
        <f t="shared" si="0"/>
        <v>0.68301345536507052</v>
      </c>
      <c r="E11" s="2">
        <f>E10+C11*D11</f>
        <v>-91.66313776381395</v>
      </c>
      <c r="G11" s="2">
        <f t="shared" si="1"/>
        <v>35.095756800000011</v>
      </c>
      <c r="H11">
        <f t="shared" si="2"/>
        <v>134.50484857591695</v>
      </c>
    </row>
    <row r="12" spans="1:11" x14ac:dyDescent="0.25">
      <c r="B12">
        <v>5</v>
      </c>
      <c r="C12" s="2">
        <f>C11*$C$4</f>
        <v>74.2</v>
      </c>
      <c r="D12" s="1">
        <f t="shared" si="0"/>
        <v>0.62092132305915493</v>
      </c>
      <c r="E12" s="2">
        <f t="shared" ref="E12:E15" si="3">E11+C12*D12</f>
        <v>-45.590775592824649</v>
      </c>
      <c r="G12" s="2">
        <f t="shared" si="1"/>
        <v>36.499587072000011</v>
      </c>
      <c r="H12">
        <f t="shared" si="2"/>
        <v>157.16822047177601</v>
      </c>
    </row>
    <row r="13" spans="1:11" x14ac:dyDescent="0.25">
      <c r="B13">
        <v>6</v>
      </c>
      <c r="C13" s="2">
        <f t="shared" ref="C13:C27" si="4">C12*$C$4</f>
        <v>78.652000000000001</v>
      </c>
      <c r="D13" s="1">
        <f t="shared" si="0"/>
        <v>0.56447393005377722</v>
      </c>
      <c r="E13" s="2">
        <f t="shared" si="3"/>
        <v>-1.1937720462349617</v>
      </c>
      <c r="G13" s="2">
        <f t="shared" si="1"/>
        <v>37.95957055488001</v>
      </c>
      <c r="H13">
        <f t="shared" si="2"/>
        <v>178.59540844604277</v>
      </c>
    </row>
    <row r="14" spans="1:11" x14ac:dyDescent="0.25">
      <c r="B14">
        <v>7</v>
      </c>
      <c r="C14" s="2">
        <f t="shared" si="4"/>
        <v>83.371120000000005</v>
      </c>
      <c r="D14" s="1">
        <f t="shared" si="0"/>
        <v>0.51315811823070645</v>
      </c>
      <c r="E14" s="2">
        <f t="shared" si="3"/>
        <v>41.588795007751457</v>
      </c>
      <c r="G14" s="2">
        <f t="shared" si="1"/>
        <v>39.47795337707521</v>
      </c>
      <c r="H14">
        <f t="shared" si="2"/>
        <v>198.85384071262223</v>
      </c>
    </row>
    <row r="15" spans="1:11" x14ac:dyDescent="0.25">
      <c r="B15">
        <v>8</v>
      </c>
      <c r="C15" s="2">
        <f t="shared" si="4"/>
        <v>88.37338720000001</v>
      </c>
      <c r="D15" s="1">
        <f t="shared" si="0"/>
        <v>0.46650738020973315</v>
      </c>
      <c r="E15" s="2">
        <f t="shared" si="3"/>
        <v>82.815632350683828</v>
      </c>
      <c r="G15" s="2">
        <f t="shared" si="1"/>
        <v>41.057071512158217</v>
      </c>
      <c r="H15">
        <f t="shared" si="2"/>
        <v>218.00726758284281</v>
      </c>
    </row>
    <row r="16" spans="1:11" x14ac:dyDescent="0.25">
      <c r="B16" s="3">
        <v>9</v>
      </c>
      <c r="C16" s="4">
        <f t="shared" si="4"/>
        <v>93.675790432000014</v>
      </c>
      <c r="D16" s="5">
        <f t="shared" si="0"/>
        <v>0.42409761837248466</v>
      </c>
      <c r="E16" s="4">
        <f>E15+C16*D16</f>
        <v>122.54331197205502</v>
      </c>
      <c r="F16" s="3"/>
      <c r="G16" s="4">
        <f>G15*$G$4</f>
        <v>42.699354372644549</v>
      </c>
      <c r="H16" s="3">
        <f>H15+G16*D16</f>
        <v>236.11596207832412</v>
      </c>
    </row>
    <row r="17" spans="2:8" x14ac:dyDescent="0.25">
      <c r="B17">
        <v>10</v>
      </c>
      <c r="C17" s="2">
        <f t="shared" si="4"/>
        <v>99.296337857920022</v>
      </c>
      <c r="D17" s="1">
        <f t="shared" si="0"/>
        <v>0.38554328942953148</v>
      </c>
      <c r="E17" s="2">
        <f t="shared" ref="E17:E27" si="5">E16+C17*D17</f>
        <v>160.82634869810363</v>
      </c>
      <c r="G17" s="2">
        <f t="shared" ref="G17:G27" si="6">G16*$G$4</f>
        <v>44.407328547550335</v>
      </c>
      <c r="H17">
        <f t="shared" si="2"/>
        <v>253.23690960132461</v>
      </c>
    </row>
    <row r="18" spans="2:8" x14ac:dyDescent="0.25">
      <c r="B18">
        <v>11</v>
      </c>
      <c r="C18" s="2">
        <f t="shared" si="4"/>
        <v>105.25411812939522</v>
      </c>
      <c r="D18" s="1">
        <f t="shared" si="0"/>
        <v>0.3504938994813922</v>
      </c>
      <c r="E18" s="2">
        <f t="shared" si="5"/>
        <v>197.71727499775045</v>
      </c>
      <c r="G18" s="2">
        <f t="shared" si="6"/>
        <v>46.183621689452352</v>
      </c>
      <c r="H18">
        <f t="shared" si="2"/>
        <v>269.42398725943417</v>
      </c>
    </row>
    <row r="19" spans="2:8" x14ac:dyDescent="0.25">
      <c r="B19">
        <v>12</v>
      </c>
      <c r="C19" s="2">
        <f t="shared" si="4"/>
        <v>111.56936521715895</v>
      </c>
      <c r="D19" s="1">
        <f t="shared" si="0"/>
        <v>0.31863081771035656</v>
      </c>
      <c r="E19" s="2">
        <f t="shared" si="5"/>
        <v>233.26671306831923</v>
      </c>
      <c r="G19" s="2">
        <f t="shared" si="6"/>
        <v>48.030966557030446</v>
      </c>
      <c r="H19">
        <f t="shared" si="2"/>
        <v>284.72813340891958</v>
      </c>
    </row>
    <row r="20" spans="2:8" x14ac:dyDescent="0.25">
      <c r="B20">
        <v>13</v>
      </c>
      <c r="C20" s="2">
        <f t="shared" si="4"/>
        <v>118.26352713018849</v>
      </c>
      <c r="D20" s="1">
        <f t="shared" si="0"/>
        <v>0.28966437973668779</v>
      </c>
      <c r="E20" s="2">
        <f t="shared" si="5"/>
        <v>267.52344429995821</v>
      </c>
      <c r="G20" s="2">
        <f t="shared" si="6"/>
        <v>49.952205219311665</v>
      </c>
      <c r="H20">
        <f t="shared" si="2"/>
        <v>299.19750795025124</v>
      </c>
    </row>
    <row r="21" spans="2:8" x14ac:dyDescent="0.25">
      <c r="B21">
        <v>14</v>
      </c>
      <c r="C21" s="2">
        <f t="shared" si="4"/>
        <v>125.35933875799981</v>
      </c>
      <c r="D21" s="1">
        <f t="shared" si="0"/>
        <v>0.26333125430607973</v>
      </c>
      <c r="E21" s="2">
        <f t="shared" si="5"/>
        <v>300.53447621408304</v>
      </c>
      <c r="G21" s="2">
        <f t="shared" si="6"/>
        <v>51.95029342808413</v>
      </c>
      <c r="H21">
        <f t="shared" si="2"/>
        <v>312.87764388023754</v>
      </c>
    </row>
    <row r="22" spans="2:8" x14ac:dyDescent="0.25">
      <c r="B22" s="9">
        <v>15</v>
      </c>
      <c r="C22" s="10">
        <f t="shared" si="4"/>
        <v>132.88089908347979</v>
      </c>
      <c r="D22" s="11">
        <f t="shared" si="0"/>
        <v>0.23939204936916339</v>
      </c>
      <c r="E22" s="10">
        <f t="shared" si="5"/>
        <v>332.34510696769428</v>
      </c>
      <c r="F22" s="9"/>
      <c r="G22" s="10">
        <f t="shared" si="6"/>
        <v>54.028305165207499</v>
      </c>
      <c r="H22" s="9">
        <f t="shared" si="2"/>
        <v>325.81159057767911</v>
      </c>
    </row>
    <row r="23" spans="2:8" x14ac:dyDescent="0.25">
      <c r="B23">
        <v>16</v>
      </c>
      <c r="C23" s="2">
        <f t="shared" si="4"/>
        <v>140.8537530284886</v>
      </c>
      <c r="D23" s="1">
        <f t="shared" si="0"/>
        <v>0.21762913579014853</v>
      </c>
      <c r="E23" s="2">
        <f t="shared" si="5"/>
        <v>362.99898751208326</v>
      </c>
      <c r="G23" s="2">
        <f t="shared" si="6"/>
        <v>56.189437371815799</v>
      </c>
      <c r="H23">
        <f t="shared" si="2"/>
        <v>338.04004927344204</v>
      </c>
    </row>
    <row r="24" spans="2:8" x14ac:dyDescent="0.25">
      <c r="B24">
        <v>17</v>
      </c>
      <c r="C24" s="2">
        <f t="shared" si="4"/>
        <v>149.30497821019793</v>
      </c>
      <c r="D24" s="1">
        <f t="shared" si="0"/>
        <v>0.19784466890013502</v>
      </c>
      <c r="E24" s="2">
        <f t="shared" si="5"/>
        <v>392.53818149122174</v>
      </c>
      <c r="G24" s="2">
        <f t="shared" si="6"/>
        <v>58.437014866688436</v>
      </c>
      <c r="H24">
        <f t="shared" si="2"/>
        <v>349.60150113125428</v>
      </c>
    </row>
    <row r="25" spans="2:8" x14ac:dyDescent="0.25">
      <c r="B25">
        <v>18</v>
      </c>
      <c r="C25" s="2">
        <f t="shared" si="4"/>
        <v>158.26327690280982</v>
      </c>
      <c r="D25" s="1">
        <f t="shared" si="0"/>
        <v>0.17985878990921364</v>
      </c>
      <c r="E25" s="2">
        <f t="shared" si="5"/>
        <v>421.00322296202791</v>
      </c>
      <c r="G25" s="2">
        <f t="shared" si="6"/>
        <v>60.774495461355976</v>
      </c>
      <c r="H25">
        <f t="shared" si="2"/>
        <v>360.53232834227674</v>
      </c>
    </row>
    <row r="26" spans="2:8" x14ac:dyDescent="0.25">
      <c r="B26">
        <v>19</v>
      </c>
      <c r="C26" s="2">
        <f t="shared" si="4"/>
        <v>167.75907351697842</v>
      </c>
      <c r="D26" s="1">
        <f t="shared" si="0"/>
        <v>0.16350799082655781</v>
      </c>
      <c r="E26" s="2">
        <f t="shared" si="5"/>
        <v>448.43317201571386</v>
      </c>
      <c r="G26" s="2">
        <f t="shared" si="6"/>
        <v>63.205475279810216</v>
      </c>
      <c r="H26">
        <f t="shared" si="2"/>
        <v>370.86692861451615</v>
      </c>
    </row>
    <row r="27" spans="2:8" x14ac:dyDescent="0.25">
      <c r="B27" s="6">
        <v>20</v>
      </c>
      <c r="C27" s="7">
        <f t="shared" si="4"/>
        <v>177.82461792799714</v>
      </c>
      <c r="D27" s="8">
        <f t="shared" si="0"/>
        <v>0.14864362802414349</v>
      </c>
      <c r="E27" s="7">
        <f t="shared" si="5"/>
        <v>474.86566837653851</v>
      </c>
      <c r="F27" s="6"/>
      <c r="G27" s="7">
        <f t="shared" si="6"/>
        <v>65.733694291002621</v>
      </c>
      <c r="H27" s="6">
        <f t="shared" si="2"/>
        <v>380.63782341736072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5"/>
  <sheetViews>
    <sheetView workbookViewId="0">
      <selection activeCell="G28" sqref="G28"/>
    </sheetView>
  </sheetViews>
  <sheetFormatPr defaultRowHeight="15" x14ac:dyDescent="0.25"/>
  <sheetData>
    <row r="3" spans="3:3" ht="23.25" x14ac:dyDescent="0.35">
      <c r="C3" s="12" t="s">
        <v>8</v>
      </c>
    </row>
    <row r="25" spans="2:2" x14ac:dyDescent="0.25">
      <c r="B25" t="s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1</vt:lpstr>
      <vt:lpstr>Problem 3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lmc19</dc:creator>
  <cp:lastModifiedBy>Lawrence M. Cathles</cp:lastModifiedBy>
  <dcterms:created xsi:type="dcterms:W3CDTF">2011-09-30T01:56:06Z</dcterms:created>
  <dcterms:modified xsi:type="dcterms:W3CDTF">2017-09-29T13:57:27Z</dcterms:modified>
</cp:coreProperties>
</file>